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externalReferences>
    <externalReference r:id="rId4"/>
  </externalReferences>
  <calcPr calcId="144525"/>
  <oleSize ref="A1:N68"/>
</workbook>
</file>

<file path=xl/sharedStrings.xml><?xml version="1.0" encoding="utf-8"?>
<sst xmlns="http://schemas.openxmlformats.org/spreadsheetml/2006/main" count="37" uniqueCount="36">
  <si>
    <t>Otros</t>
  </si>
  <si>
    <t xml:space="preserve">Lavado de manos </t>
  </si>
  <si>
    <t xml:space="preserve">uso de barreras de contención </t>
  </si>
  <si>
    <t>Lavado de manos</t>
  </si>
  <si>
    <t>Uso de barreras de contencion</t>
  </si>
  <si>
    <t>Manejo adecuado de residuos</t>
  </si>
  <si>
    <t>Adecuada desinfección y esterilización</t>
  </si>
  <si>
    <t>Cumplimiento de normas de bioseguridad</t>
  </si>
  <si>
    <t>Aislamiento</t>
  </si>
  <si>
    <t>Vigilancia epidemiologica</t>
  </si>
  <si>
    <t>Capacitación del personal</t>
  </si>
  <si>
    <t>Uso racional de antibioticos</t>
  </si>
  <si>
    <t>Total</t>
  </si>
  <si>
    <t>Característica</t>
  </si>
  <si>
    <t>Cantidad de participantes</t>
  </si>
  <si>
    <t>Porcentaje</t>
  </si>
  <si>
    <t>Tipo de institución</t>
  </si>
  <si>
    <t>Hospital 1°nivel</t>
  </si>
  <si>
    <t>Hospital 2°nivel</t>
  </si>
  <si>
    <t>Hospital 3°nivel</t>
  </si>
  <si>
    <t>Privada</t>
  </si>
  <si>
    <t>Profesión</t>
  </si>
  <si>
    <t>Médicos de planta</t>
  </si>
  <si>
    <t>Médicos residentes</t>
  </si>
  <si>
    <t>Bioquímicos/Farmacéuticos</t>
  </si>
  <si>
    <t>Lic. en Enfermería</t>
  </si>
  <si>
    <t>Especialidad</t>
  </si>
  <si>
    <t>Si</t>
  </si>
  <si>
    <t>No</t>
  </si>
  <si>
    <t>Años de desempeño de la profesión</t>
  </si>
  <si>
    <t>Aun en formación</t>
  </si>
  <si>
    <t>0 a 5 años</t>
  </si>
  <si>
    <t>6 a 10 años</t>
  </si>
  <si>
    <t>11 a 20 años</t>
  </si>
  <si>
    <t>21 a 30 años</t>
  </si>
  <si>
    <t>Más de 30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</si>
</sst>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8.672342519685039E-2"/>
                  <c:y val="5.061971420239137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8695428696412949E-2"/>
                  <c:y val="2.53740157480314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1951881014873138E-2"/>
                  <c:y val="8.168999708369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0%" sourceLinked="0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Hoja1!$A$41:$A$50</c:f>
              <c:strCache>
                <c:ptCount val="10"/>
                <c:pt idx="0">
                  <c:v>Lavado de manos</c:v>
                </c:pt>
                <c:pt idx="1">
                  <c:v>Uso de barreras de contencion</c:v>
                </c:pt>
                <c:pt idx="2">
                  <c:v>Manejo adecuado de residuos</c:v>
                </c:pt>
                <c:pt idx="3">
                  <c:v>Adecuada desinfección y esterilización</c:v>
                </c:pt>
                <c:pt idx="4">
                  <c:v>Cumplimiento de normas de bioseguridad</c:v>
                </c:pt>
                <c:pt idx="5">
                  <c:v>Aislamiento</c:v>
                </c:pt>
                <c:pt idx="6">
                  <c:v>Vigilancia epidemiologica</c:v>
                </c:pt>
                <c:pt idx="7">
                  <c:v>Capacitación del personal</c:v>
                </c:pt>
                <c:pt idx="8">
                  <c:v>Uso racional de antibioticos</c:v>
                </c:pt>
                <c:pt idx="9">
                  <c:v>Otros</c:v>
                </c:pt>
              </c:strCache>
            </c:strRef>
          </c:cat>
          <c:val>
            <c:numRef>
              <c:f>Hoja1!$B$41:$B$50</c:f>
              <c:numCache>
                <c:formatCode>0</c:formatCode>
                <c:ptCount val="10"/>
                <c:pt idx="0">
                  <c:v>69.950704225352112</c:v>
                </c:pt>
                <c:pt idx="1">
                  <c:v>26.345070422535212</c:v>
                </c:pt>
                <c:pt idx="2">
                  <c:v>28.161971830985916</c:v>
                </c:pt>
                <c:pt idx="3">
                  <c:v>35.429577464788736</c:v>
                </c:pt>
                <c:pt idx="4">
                  <c:v>19.985915492957748</c:v>
                </c:pt>
                <c:pt idx="5">
                  <c:v>25.43661971830986</c:v>
                </c:pt>
                <c:pt idx="6">
                  <c:v>14.535211267605634</c:v>
                </c:pt>
                <c:pt idx="7">
                  <c:v>9.9929577464788739</c:v>
                </c:pt>
                <c:pt idx="8">
                  <c:v>9.9929577464788739</c:v>
                </c:pt>
                <c:pt idx="9">
                  <c:v>18.169014084507044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0</xdr:row>
      <xdr:rowOff>76200</xdr:rowOff>
    </xdr:from>
    <xdr:to>
      <xdr:col>13</xdr:col>
      <xdr:colOff>43085</xdr:colOff>
      <xdr:row>17</xdr:row>
      <xdr:rowOff>166404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2675" y="76200"/>
          <a:ext cx="4767485" cy="3328704"/>
        </a:xfrm>
        <a:prstGeom prst="rect">
          <a:avLst/>
        </a:prstGeom>
      </xdr:spPr>
    </xdr:pic>
    <xdr:clientData/>
  </xdr:twoCellAnchor>
  <xdr:twoCellAnchor editAs="oneCell">
    <xdr:from>
      <xdr:col>3</xdr:col>
      <xdr:colOff>161925</xdr:colOff>
      <xdr:row>18</xdr:row>
      <xdr:rowOff>104775</xdr:rowOff>
    </xdr:from>
    <xdr:to>
      <xdr:col>9</xdr:col>
      <xdr:colOff>357410</xdr:colOff>
      <xdr:row>36</xdr:row>
      <xdr:rowOff>4479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0" y="3533775"/>
          <a:ext cx="4767485" cy="3328704"/>
        </a:xfrm>
        <a:prstGeom prst="rect">
          <a:avLst/>
        </a:prstGeom>
      </xdr:spPr>
    </xdr:pic>
    <xdr:clientData/>
  </xdr:twoCellAnchor>
  <xdr:twoCellAnchor editAs="oneCell">
    <xdr:from>
      <xdr:col>7</xdr:col>
      <xdr:colOff>647700</xdr:colOff>
      <xdr:row>37</xdr:row>
      <xdr:rowOff>47625</xdr:rowOff>
    </xdr:from>
    <xdr:to>
      <xdr:col>13</xdr:col>
      <xdr:colOff>739544</xdr:colOff>
      <xdr:row>53</xdr:row>
      <xdr:rowOff>188109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62775" y="7096125"/>
          <a:ext cx="4663844" cy="3188484"/>
        </a:xfrm>
        <a:prstGeom prst="rect">
          <a:avLst/>
        </a:prstGeom>
      </xdr:spPr>
    </xdr:pic>
    <xdr:clientData/>
  </xdr:twoCellAnchor>
  <xdr:twoCellAnchor>
    <xdr:from>
      <xdr:col>0</xdr:col>
      <xdr:colOff>742950</xdr:colOff>
      <xdr:row>52</xdr:row>
      <xdr:rowOff>166687</xdr:rowOff>
    </xdr:from>
    <xdr:to>
      <xdr:col>5</xdr:col>
      <xdr:colOff>523875</xdr:colOff>
      <xdr:row>67</xdr:row>
      <xdr:rowOff>52387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Question%20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 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51"/>
  <sheetViews>
    <sheetView tabSelected="1" topLeftCell="A52" workbookViewId="0">
      <selection activeCell="B41" sqref="B41"/>
    </sheetView>
  </sheetViews>
  <sheetFormatPr baseColWidth="10" defaultRowHeight="15" x14ac:dyDescent="0.25"/>
  <cols>
    <col min="1" max="1" width="26.140625" customWidth="1"/>
  </cols>
  <sheetData>
    <row r="3" spans="1:4" x14ac:dyDescent="0.25">
      <c r="A3" t="s">
        <v>0</v>
      </c>
      <c r="B3">
        <v>7.04</v>
      </c>
      <c r="C3">
        <v>20</v>
      </c>
      <c r="D3" s="2">
        <f>+B3*258/100</f>
        <v>18.1632</v>
      </c>
    </row>
    <row r="4" spans="1:4" x14ac:dyDescent="0.25">
      <c r="A4" t="s">
        <v>1</v>
      </c>
      <c r="B4">
        <v>27.11</v>
      </c>
      <c r="C4">
        <v>77</v>
      </c>
      <c r="D4" s="2">
        <f>+B4*258/100</f>
        <v>69.943799999999996</v>
      </c>
    </row>
    <row r="5" spans="1:4" x14ac:dyDescent="0.25">
      <c r="A5" t="s">
        <v>2</v>
      </c>
      <c r="B5">
        <v>10.210000000000001</v>
      </c>
      <c r="C5">
        <v>29</v>
      </c>
      <c r="D5" s="2">
        <f>+B5*258/100</f>
        <v>26.341800000000003</v>
      </c>
    </row>
    <row r="6" spans="1:4" x14ac:dyDescent="0.25">
      <c r="B6">
        <v>13.73</v>
      </c>
      <c r="C6">
        <v>39</v>
      </c>
      <c r="D6" s="2">
        <f>+B6*258/100</f>
        <v>35.423400000000001</v>
      </c>
    </row>
    <row r="7" spans="1:4" x14ac:dyDescent="0.25">
      <c r="B7">
        <v>7.75</v>
      </c>
      <c r="C7">
        <v>22</v>
      </c>
      <c r="D7" s="2">
        <f>+B7*258/100</f>
        <v>19.995000000000001</v>
      </c>
    </row>
    <row r="8" spans="1:4" x14ac:dyDescent="0.25">
      <c r="B8">
        <v>9.86</v>
      </c>
      <c r="C8">
        <v>28</v>
      </c>
      <c r="D8" s="2">
        <f>+B8*258/100</f>
        <v>25.438799999999997</v>
      </c>
    </row>
    <row r="9" spans="1:4" x14ac:dyDescent="0.25">
      <c r="B9">
        <v>5.63</v>
      </c>
      <c r="C9">
        <v>16</v>
      </c>
      <c r="D9" s="2">
        <f>+B9*258/100</f>
        <v>14.525399999999999</v>
      </c>
    </row>
    <row r="10" spans="1:4" x14ac:dyDescent="0.25">
      <c r="B10">
        <v>3.87</v>
      </c>
      <c r="C10">
        <v>11</v>
      </c>
      <c r="D10" s="2">
        <f>+B10*258/100</f>
        <v>9.9846000000000004</v>
      </c>
    </row>
    <row r="11" spans="1:4" x14ac:dyDescent="0.25">
      <c r="B11">
        <v>3.87</v>
      </c>
      <c r="C11">
        <v>11</v>
      </c>
      <c r="D11" s="2">
        <f>+B11*258/100</f>
        <v>9.9846000000000004</v>
      </c>
    </row>
    <row r="12" spans="1:4" x14ac:dyDescent="0.25">
      <c r="B12">
        <v>10.93</v>
      </c>
      <c r="D12" s="2">
        <f>+B12*258/100</f>
        <v>28.199400000000001</v>
      </c>
    </row>
    <row r="14" spans="1:4" x14ac:dyDescent="0.25">
      <c r="B14">
        <f>SUM(B3:B12)</f>
        <v>100</v>
      </c>
      <c r="C14">
        <f>SUM(C3:C13)</f>
        <v>253</v>
      </c>
      <c r="D14">
        <f>SUM(D3:D13)</f>
        <v>258</v>
      </c>
    </row>
    <row r="15" spans="1:4" x14ac:dyDescent="0.25">
      <c r="A15">
        <f>100-89.07</f>
        <v>10.930000000000007</v>
      </c>
    </row>
    <row r="41" spans="1:4" x14ac:dyDescent="0.25">
      <c r="A41" t="s">
        <v>3</v>
      </c>
      <c r="B41" s="2">
        <f>+D41*258/284</f>
        <v>69.950704225352112</v>
      </c>
      <c r="D41">
        <v>77</v>
      </c>
    </row>
    <row r="42" spans="1:4" x14ac:dyDescent="0.25">
      <c r="A42" t="s">
        <v>4</v>
      </c>
      <c r="B42" s="2">
        <f>+D42*258/284</f>
        <v>26.345070422535212</v>
      </c>
      <c r="D42">
        <v>29</v>
      </c>
    </row>
    <row r="43" spans="1:4" x14ac:dyDescent="0.25">
      <c r="A43" t="s">
        <v>5</v>
      </c>
      <c r="B43" s="2">
        <f>+D43*258/284</f>
        <v>28.161971830985916</v>
      </c>
      <c r="D43">
        <v>31</v>
      </c>
    </row>
    <row r="44" spans="1:4" x14ac:dyDescent="0.25">
      <c r="A44" t="s">
        <v>6</v>
      </c>
      <c r="B44" s="2">
        <f>+D44*258/284</f>
        <v>35.429577464788736</v>
      </c>
      <c r="D44">
        <v>39</v>
      </c>
    </row>
    <row r="45" spans="1:4" x14ac:dyDescent="0.25">
      <c r="A45" t="s">
        <v>7</v>
      </c>
      <c r="B45" s="2">
        <f>+D45*258/284</f>
        <v>19.985915492957748</v>
      </c>
      <c r="D45">
        <v>22</v>
      </c>
    </row>
    <row r="46" spans="1:4" x14ac:dyDescent="0.25">
      <c r="A46" t="s">
        <v>8</v>
      </c>
      <c r="B46" s="2">
        <f>+D46*258/284</f>
        <v>25.43661971830986</v>
      </c>
      <c r="D46">
        <v>28</v>
      </c>
    </row>
    <row r="47" spans="1:4" x14ac:dyDescent="0.25">
      <c r="A47" t="s">
        <v>9</v>
      </c>
      <c r="B47" s="2">
        <f>+D47*258/284</f>
        <v>14.535211267605634</v>
      </c>
      <c r="D47">
        <v>16</v>
      </c>
    </row>
    <row r="48" spans="1:4" x14ac:dyDescent="0.25">
      <c r="A48" t="s">
        <v>10</v>
      </c>
      <c r="B48" s="2">
        <f>+D48*258/284</f>
        <v>9.9929577464788739</v>
      </c>
      <c r="D48">
        <v>11</v>
      </c>
    </row>
    <row r="49" spans="1:4" x14ac:dyDescent="0.25">
      <c r="A49" t="s">
        <v>11</v>
      </c>
      <c r="B49" s="2">
        <f>+D49*258/284</f>
        <v>9.9929577464788739</v>
      </c>
      <c r="D49">
        <v>11</v>
      </c>
    </row>
    <row r="50" spans="1:4" x14ac:dyDescent="0.25">
      <c r="A50" t="s">
        <v>0</v>
      </c>
      <c r="B50" s="2">
        <f>+D50*258/284</f>
        <v>18.169014084507044</v>
      </c>
      <c r="D50">
        <v>20</v>
      </c>
    </row>
    <row r="51" spans="1:4" x14ac:dyDescent="0.25">
      <c r="A51" t="s">
        <v>12</v>
      </c>
      <c r="B51" s="2">
        <f>SUM(B41:B50)</f>
        <v>258.00000000000006</v>
      </c>
      <c r="D51">
        <f>SUM(D41:D50)</f>
        <v>284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9"/>
  <sheetViews>
    <sheetView workbookViewId="0">
      <selection activeCell="H5" sqref="H5"/>
    </sheetView>
  </sheetViews>
  <sheetFormatPr baseColWidth="10" defaultRowHeight="15" x14ac:dyDescent="0.25"/>
  <cols>
    <col min="1" max="1" width="18.85546875" customWidth="1"/>
    <col min="2" max="2" width="27.85546875" customWidth="1"/>
  </cols>
  <sheetData>
    <row r="3" spans="1:7" ht="36" x14ac:dyDescent="0.25">
      <c r="A3" s="3" t="s">
        <v>13</v>
      </c>
      <c r="B3" s="3"/>
      <c r="C3" s="4" t="s">
        <v>14</v>
      </c>
      <c r="D3" s="4" t="s">
        <v>15</v>
      </c>
    </row>
    <row r="4" spans="1:7" x14ac:dyDescent="0.25">
      <c r="A4" s="7" t="s">
        <v>16</v>
      </c>
      <c r="B4" s="5" t="s">
        <v>17</v>
      </c>
      <c r="C4" s="5">
        <v>5</v>
      </c>
      <c r="D4" s="6">
        <f>+C4/258</f>
        <v>1.937984496124031E-2</v>
      </c>
      <c r="F4" s="1">
        <f>+C4*100/258</f>
        <v>1.9379844961240309</v>
      </c>
    </row>
    <row r="5" spans="1:7" x14ac:dyDescent="0.25">
      <c r="A5" s="7"/>
      <c r="B5" s="5" t="s">
        <v>18</v>
      </c>
      <c r="C5" s="5">
        <v>43</v>
      </c>
      <c r="D5" s="6">
        <f t="shared" ref="D5:D7" si="0">+C5/258</f>
        <v>0.16666666666666666</v>
      </c>
      <c r="F5" s="1">
        <f t="shared" ref="F5:F7" si="1">+C5*100/258</f>
        <v>16.666666666666668</v>
      </c>
    </row>
    <row r="6" spans="1:7" x14ac:dyDescent="0.25">
      <c r="A6" s="7"/>
      <c r="B6" s="5" t="s">
        <v>19</v>
      </c>
      <c r="C6" s="5">
        <v>178</v>
      </c>
      <c r="D6" s="6">
        <f t="shared" si="0"/>
        <v>0.68992248062015504</v>
      </c>
      <c r="F6" s="1">
        <f t="shared" si="1"/>
        <v>68.992248062015506</v>
      </c>
    </row>
    <row r="7" spans="1:7" x14ac:dyDescent="0.25">
      <c r="A7" s="7"/>
      <c r="B7" s="5" t="s">
        <v>20</v>
      </c>
      <c r="C7" s="5">
        <v>32</v>
      </c>
      <c r="D7" s="6">
        <f t="shared" si="0"/>
        <v>0.12403100775193798</v>
      </c>
      <c r="E7">
        <f>SUM(C4:C7)</f>
        <v>258</v>
      </c>
      <c r="F7" s="1">
        <f t="shared" si="1"/>
        <v>12.403100775193799</v>
      </c>
      <c r="G7" s="1">
        <f>SUM(F4:F7)</f>
        <v>100</v>
      </c>
    </row>
    <row r="8" spans="1:7" x14ac:dyDescent="0.25">
      <c r="A8" s="7" t="s">
        <v>21</v>
      </c>
      <c r="B8" s="5" t="s">
        <v>22</v>
      </c>
      <c r="C8" s="5">
        <v>107</v>
      </c>
      <c r="D8" s="6">
        <f>+C8/258</f>
        <v>0.41472868217054265</v>
      </c>
      <c r="F8" s="1">
        <f>+C8*100/258</f>
        <v>41.472868217054263</v>
      </c>
    </row>
    <row r="9" spans="1:7" x14ac:dyDescent="0.25">
      <c r="A9" s="7"/>
      <c r="B9" s="5" t="s">
        <v>23</v>
      </c>
      <c r="C9" s="5">
        <v>53</v>
      </c>
      <c r="D9" s="6">
        <f t="shared" ref="D9:D11" si="2">+C9/258</f>
        <v>0.20542635658914729</v>
      </c>
      <c r="F9" s="1">
        <f t="shared" ref="F9:F11" si="3">+C9*100/258</f>
        <v>20.54263565891473</v>
      </c>
    </row>
    <row r="10" spans="1:7" x14ac:dyDescent="0.25">
      <c r="A10" s="7"/>
      <c r="B10" s="5" t="s">
        <v>24</v>
      </c>
      <c r="C10" s="5">
        <v>17</v>
      </c>
      <c r="D10" s="6">
        <f t="shared" si="2"/>
        <v>6.589147286821706E-2</v>
      </c>
      <c r="F10" s="1">
        <f t="shared" si="3"/>
        <v>6.5891472868217056</v>
      </c>
    </row>
    <row r="11" spans="1:7" x14ac:dyDescent="0.25">
      <c r="A11" s="7"/>
      <c r="B11" s="5" t="s">
        <v>25</v>
      </c>
      <c r="C11" s="5">
        <v>81</v>
      </c>
      <c r="D11" s="6">
        <f t="shared" si="2"/>
        <v>0.31395348837209303</v>
      </c>
      <c r="E11">
        <f>SUM(C8:C11)</f>
        <v>258</v>
      </c>
      <c r="F11" s="1">
        <f t="shared" si="3"/>
        <v>31.395348837209301</v>
      </c>
      <c r="G11" s="1">
        <f>SUM(F8:F11)</f>
        <v>99.999999999999986</v>
      </c>
    </row>
    <row r="12" spans="1:7" x14ac:dyDescent="0.25">
      <c r="A12" s="7" t="s">
        <v>26</v>
      </c>
      <c r="B12" s="5" t="s">
        <v>27</v>
      </c>
      <c r="C12" s="5">
        <v>198</v>
      </c>
      <c r="D12" s="6">
        <f>+C12/258</f>
        <v>0.76744186046511631</v>
      </c>
      <c r="F12" s="1">
        <f>+C12*100/258</f>
        <v>76.744186046511629</v>
      </c>
    </row>
    <row r="13" spans="1:7" x14ac:dyDescent="0.25">
      <c r="A13" s="7"/>
      <c r="B13" s="5" t="s">
        <v>28</v>
      </c>
      <c r="C13" s="5">
        <v>60</v>
      </c>
      <c r="D13" s="6">
        <f>+C13/258</f>
        <v>0.23255813953488372</v>
      </c>
      <c r="E13">
        <f>SUM(C12:C13)</f>
        <v>258</v>
      </c>
      <c r="F13" s="1">
        <f>+C13*100/258</f>
        <v>23.255813953488371</v>
      </c>
      <c r="G13" s="1">
        <f>SUM(F12:F13)</f>
        <v>100</v>
      </c>
    </row>
    <row r="14" spans="1:7" x14ac:dyDescent="0.25">
      <c r="A14" s="7" t="s">
        <v>29</v>
      </c>
      <c r="B14" s="5" t="s">
        <v>30</v>
      </c>
      <c r="C14" s="5">
        <v>18</v>
      </c>
      <c r="D14" s="6">
        <f>+C14/258</f>
        <v>6.9767441860465115E-2</v>
      </c>
      <c r="F14" s="1">
        <f>+C14*100/258</f>
        <v>6.9767441860465116</v>
      </c>
    </row>
    <row r="15" spans="1:7" x14ac:dyDescent="0.25">
      <c r="A15" s="7"/>
      <c r="B15" s="5" t="s">
        <v>31</v>
      </c>
      <c r="C15" s="5">
        <v>84</v>
      </c>
      <c r="D15" s="6">
        <f t="shared" ref="D15:D19" si="4">+C15/258</f>
        <v>0.32558139534883723</v>
      </c>
      <c r="F15" s="1">
        <f t="shared" ref="F15:F19" si="5">+C15*100/258</f>
        <v>32.558139534883722</v>
      </c>
    </row>
    <row r="16" spans="1:7" x14ac:dyDescent="0.25">
      <c r="A16" s="7"/>
      <c r="B16" s="5" t="s">
        <v>32</v>
      </c>
      <c r="C16" s="5">
        <v>69</v>
      </c>
      <c r="D16" s="6">
        <f t="shared" si="4"/>
        <v>0.26744186046511625</v>
      </c>
      <c r="F16" s="1">
        <f t="shared" si="5"/>
        <v>26.744186046511629</v>
      </c>
    </row>
    <row r="17" spans="1:7" x14ac:dyDescent="0.25">
      <c r="A17" s="7"/>
      <c r="B17" s="5" t="s">
        <v>33</v>
      </c>
      <c r="C17" s="5">
        <v>52</v>
      </c>
      <c r="D17" s="6">
        <f t="shared" si="4"/>
        <v>0.20155038759689922</v>
      </c>
      <c r="F17" s="1">
        <f t="shared" si="5"/>
        <v>20.155038759689923</v>
      </c>
    </row>
    <row r="18" spans="1:7" x14ac:dyDescent="0.25">
      <c r="A18" s="7"/>
      <c r="B18" s="5" t="s">
        <v>34</v>
      </c>
      <c r="C18" s="5">
        <v>29</v>
      </c>
      <c r="D18" s="6">
        <f t="shared" si="4"/>
        <v>0.1124031007751938</v>
      </c>
      <c r="F18" s="1">
        <f t="shared" si="5"/>
        <v>11.24031007751938</v>
      </c>
    </row>
    <row r="19" spans="1:7" x14ac:dyDescent="0.25">
      <c r="A19" s="7"/>
      <c r="B19" s="5" t="s">
        <v>35</v>
      </c>
      <c r="C19" s="5">
        <v>6</v>
      </c>
      <c r="D19" s="6">
        <f t="shared" si="4"/>
        <v>2.3255813953488372E-2</v>
      </c>
      <c r="E19">
        <f>SUM(C14:C19)</f>
        <v>258</v>
      </c>
      <c r="F19" s="1">
        <f t="shared" si="5"/>
        <v>2.3255813953488373</v>
      </c>
      <c r="G19" s="1">
        <f>SUM(F14:F19)</f>
        <v>99.999999999999986</v>
      </c>
    </row>
  </sheetData>
  <mergeCells count="5">
    <mergeCell ref="A3:B3"/>
    <mergeCell ref="A4:A7"/>
    <mergeCell ref="A8:A11"/>
    <mergeCell ref="A12:A13"/>
    <mergeCell ref="A14:A19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2017-02-27T23:52:58Z</dcterms:created>
  <dcterms:modified xsi:type="dcterms:W3CDTF">2017-02-28T00:01:25Z</dcterms:modified>
</cp:coreProperties>
</file>